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810" yWindow="1605" windowWidth="14805" windowHeight="8010" activeTab="4"/>
  </bookViews>
  <sheets>
    <sheet name="Атырау" sheetId="1" r:id="rId1"/>
    <sheet name="ВК" sheetId="2" r:id="rId2"/>
    <sheet name="Караганды" sheetId="3" r:id="rId3"/>
    <sheet name="Мангистау" sheetId="5" r:id="rId4"/>
    <sheet name="Туркестан" sheetId="6" r:id="rId5"/>
  </sheets>
  <calcPr calcId="145621"/>
</workbook>
</file>

<file path=xl/calcChain.xml><?xml version="1.0" encoding="utf-8"?>
<calcChain xmlns="http://schemas.openxmlformats.org/spreadsheetml/2006/main">
  <c r="M10" i="6" l="1"/>
  <c r="M8" i="6"/>
  <c r="M6" i="6"/>
  <c r="M12" i="6" s="1"/>
  <c r="M29" i="5"/>
  <c r="M26" i="5"/>
  <c r="M20" i="5"/>
  <c r="M14" i="5"/>
  <c r="M8" i="5"/>
  <c r="M6" i="5"/>
  <c r="M15" i="3"/>
  <c r="M13" i="3"/>
  <c r="M10" i="3"/>
  <c r="M8" i="3"/>
  <c r="M6" i="3"/>
  <c r="M12" i="2" l="1"/>
  <c r="M10" i="2"/>
  <c r="M8" i="2"/>
  <c r="M6" i="2"/>
  <c r="L9" i="1"/>
  <c r="L6" i="1"/>
  <c r="M14" i="2" l="1"/>
  <c r="L15" i="1"/>
</calcChain>
</file>

<file path=xl/sharedStrings.xml><?xml version="1.0" encoding="utf-8"?>
<sst xmlns="http://schemas.openxmlformats.org/spreadsheetml/2006/main" count="520" uniqueCount="170">
  <si>
    <t>Журнал учета по командировкам филиала Атырауская ОДРТ за период с 01.01.2024 по 13.08.2024</t>
  </si>
  <si>
    <t>№ пп</t>
  </si>
  <si>
    <t>Месяц командировки</t>
  </si>
  <si>
    <t>Сотрудник</t>
  </si>
  <si>
    <t>Должность</t>
  </si>
  <si>
    <t>Отдел/служба /группа</t>
  </si>
  <si>
    <t>№ и дата Приказа</t>
  </si>
  <si>
    <t>Направление</t>
  </si>
  <si>
    <t>Цель командировки</t>
  </si>
  <si>
    <t>Транспорт</t>
  </si>
  <si>
    <t>Период</t>
  </si>
  <si>
    <t>Количество дней</t>
  </si>
  <si>
    <t>Всего ТН</t>
  </si>
  <si>
    <t>Примечание</t>
  </si>
  <si>
    <t>Февраль 2024</t>
  </si>
  <si>
    <t>Бискулова Аягоз Утегеновна</t>
  </si>
  <si>
    <t>Начальник центра продаж</t>
  </si>
  <si>
    <t>Отдел Центр Продаж</t>
  </si>
  <si>
    <t>Приказ № 15/к от 13.02.2024</t>
  </si>
  <si>
    <t>г.Атырау - Махамбетский р-н - Индерский район село Коктогай -   г.Атырау.</t>
  </si>
  <si>
    <t>Продвижения услуг "Otau TV" и ЦЭТВ. Проведения информационно разъяснительной работы с населением</t>
  </si>
  <si>
    <t>ГАЗ-33023 гос. №Е 239ВР</t>
  </si>
  <si>
    <t xml:space="preserve">  с 14.02.2024 
по 15.02.2024</t>
  </si>
  <si>
    <t>Мукашев Арман Изтелеуович</t>
  </si>
  <si>
    <t>Начальник ТХС</t>
  </si>
  <si>
    <t>Вспомогательный персонал (ТХС)</t>
  </si>
  <si>
    <t>Апрель 2024</t>
  </si>
  <si>
    <t>Приказ № 24/к от 27.03.2024</t>
  </si>
  <si>
    <t>г.Атырау -  Курмангазинсий район - г.Атырау</t>
  </si>
  <si>
    <t>Для продвижения услуг "Otau TV" и ЦЭТВ. Проведения информационно разъяснительной работы с населением</t>
  </si>
  <si>
    <t>УАЗ 23632-155-10 с гос. номером 360AV06</t>
  </si>
  <si>
    <t xml:space="preserve">  с 28.03.2024 
по 29.03.2024</t>
  </si>
  <si>
    <t>Приказ №с27/к от 10.04.2024</t>
  </si>
  <si>
    <t>г.Атырау - сельский округ Мукур (Кызылкогинский р-н) - г.Атырау</t>
  </si>
  <si>
    <t xml:space="preserve">УАЗ 23632-155-10 с гос. номером 360AV06 </t>
  </si>
  <si>
    <t xml:space="preserve">  с 11.04.2024 
по 12.04.2024</t>
  </si>
  <si>
    <t>Досанова Айгул Багитжановна</t>
  </si>
  <si>
    <t>Главный специалист по взаимодействию с контрагентами</t>
  </si>
  <si>
    <t>Есалиев Есболат Тулегенович</t>
  </si>
  <si>
    <t xml:space="preserve">Водитель </t>
  </si>
  <si>
    <t>Итого:</t>
  </si>
  <si>
    <t>Руководитель</t>
  </si>
  <si>
    <t>Аккайнанов Н. У.</t>
  </si>
  <si>
    <t xml:space="preserve">                                                                                  </t>
  </si>
  <si>
    <t>подпись</t>
  </si>
  <si>
    <t>ФИО</t>
  </si>
  <si>
    <t>Главный бухгалтер</t>
  </si>
  <si>
    <t>Адилбаева С. М.</t>
  </si>
  <si>
    <t xml:space="preserve">                                                                                </t>
  </si>
  <si>
    <t>Исполнитель</t>
  </si>
  <si>
    <t>Журнал учета по командировкам филиала ВК ОДРТ за период с 01.01.2024 по 13.08.2024</t>
  </si>
  <si>
    <t>Вид командировки</t>
  </si>
  <si>
    <t>Март 2024</t>
  </si>
  <si>
    <t>Нурумова Шынар Кабылкановна</t>
  </si>
  <si>
    <t xml:space="preserve">Начальник  Центр Продаж                                                      </t>
  </si>
  <si>
    <t>Центр Продаж ВКО</t>
  </si>
  <si>
    <t>приказ № 68-к от 14.03.2024 года</t>
  </si>
  <si>
    <t>по маршруту г. Оскемен - г. Зайсан - с. Жанаауыл - г. Зайсан - с. Сарыолен - г. Зайсан- с. Жанаталап - г. Оскемен</t>
  </si>
  <si>
    <t>проведения информационно-разъяснительных работ с населением по вопросу перехода на ЦЭТВ и отключения АЭТВ  с проживанием г. Зайсан, согласно утвержденного ПМ и плана-графика для проведения информационно-разъяснительных работ с населением по вопросу перехода на ЦЭТВ и отключения АЭТВ</t>
  </si>
  <si>
    <t>Плановая</t>
  </si>
  <si>
    <t>УАЗ 23632 гос. номер 772 АО 16</t>
  </si>
  <si>
    <t xml:space="preserve">  с 15.03.2024 
по 20.03.2024</t>
  </si>
  <si>
    <t>Май 2024</t>
  </si>
  <si>
    <t>приказ № 142-к от 17.05.2024 года</t>
  </si>
  <si>
    <t>по маршруту г.Усть-Каменогорск – с.Аксуат - с.Уштобе-с.Аксуат - г.УстьКаменогорск с проживанием в районном центре с. Аксуат</t>
  </si>
  <si>
    <t>Для проведения информационно - разъяснительных работ с населением с. Уштобе Аксуатского района области Абай</t>
  </si>
  <si>
    <t xml:space="preserve">  с 20.05.2024 
по 23.05.2024</t>
  </si>
  <si>
    <t>Июнь 2024</t>
  </si>
  <si>
    <t>приказ № 168-к от 06.06.2024 года</t>
  </si>
  <si>
    <t>по маршруту г. Усть-Каменогорск - г. Аягоз - с. Айгыз - г. Аягоз - с. Тарлаулы - г. Аягоз - с. Актогай - г. Аягоз - г. Усть-Каменогорск</t>
  </si>
  <si>
    <t>Для проведения информационно - разъяснительных работ с населением зоны покрытия 4 РТС Аягозского района области Абай</t>
  </si>
  <si>
    <t xml:space="preserve">  с 10.06.2024 
по 21.06.2024</t>
  </si>
  <si>
    <t>Август 2024</t>
  </si>
  <si>
    <t>приказ № 243-к от 23.07.2024 года</t>
  </si>
  <si>
    <t>по маршруту г. Усть-Каменогорск - с. Уржар - с. Акшокы- с. Уржар - с. Сегызбай -с. Уржар-  г. Усть-Каменогорск</t>
  </si>
  <si>
    <t>Для проведения информационно - разъяснительных работ с населением зоны покрытия  РТС Акшокы Маканчинского района области Абай, РТС Сегызбай Урджарского района области Абай</t>
  </si>
  <si>
    <t xml:space="preserve">ВАЗ 21214 г/н 080 АК 16 </t>
  </si>
  <si>
    <t xml:space="preserve">  с 23.07.2024 
по 31.07.2024</t>
  </si>
  <si>
    <t>Жамакишев О.</t>
  </si>
  <si>
    <t>Алпамышева М. Т.</t>
  </si>
  <si>
    <t>Журнал учета по командировкам филиала Карагандинская ОДРТ за период с 01.01.2024 по 13.08.2024</t>
  </si>
  <si>
    <t>Торегельдина Анар Мауленовна</t>
  </si>
  <si>
    <t>Коммерческий блок 1</t>
  </si>
  <si>
    <t>приказ № 29К от 19.02.2024, приказ № 27 от 19.02.2024</t>
  </si>
  <si>
    <t>г. Жезказган</t>
  </si>
  <si>
    <t>Для проработки вопроса аренды помещения/рабочего места (на безвозмездной основе) для дополнительной единицы ЦП в городе Жезказган</t>
  </si>
  <si>
    <t>Внеплановая</t>
  </si>
  <si>
    <t>а/м</t>
  </si>
  <si>
    <t xml:space="preserve">  с 21.02.2024 
по 24.02.2024</t>
  </si>
  <si>
    <t>Кумисбекова Акбота Ерболатовна</t>
  </si>
  <si>
    <t>Приказ № 48К от 13.03.2024</t>
  </si>
  <si>
    <t>г. Балхаш</t>
  </si>
  <si>
    <t>встречи с МИО по вопросу продвижения услуг национального ТРВ и встречи с дилерами</t>
  </si>
  <si>
    <t>о/т</t>
  </si>
  <si>
    <t xml:space="preserve">  с 13.03.2024 
по 15.03.2024</t>
  </si>
  <si>
    <t>приказ № 57К от 29.03.2024</t>
  </si>
  <si>
    <t>п. Атасу, г. Каражал</t>
  </si>
  <si>
    <t>Для встречи с диллерами, а также для встречи с персоналом подразделений</t>
  </si>
  <si>
    <t xml:space="preserve">  с 02.04.2024 
по 04.04.2024</t>
  </si>
  <si>
    <t>приказ № 66К от 05.04.2024</t>
  </si>
  <si>
    <t>. Жарык, п. Атасу, г. Каражал, г. Жезказган</t>
  </si>
  <si>
    <t>проверки знаний по безопасности и охране труда производственного персонала РТС Жарык, РТС Атасу, РТС Каражал и РТС Жезказган, а также проведения аттестации работников</t>
  </si>
  <si>
    <t xml:space="preserve">  с 08.04.2024 
по 12.04.2024</t>
  </si>
  <si>
    <t>Июль 2024</t>
  </si>
  <si>
    <t>Приказ № 156К от 19.07.2024</t>
  </si>
  <si>
    <t>п.Ботакара Бухар-Жырауского района, г. Каркаралинск Каркаралинского района</t>
  </si>
  <si>
    <t>Для проработки вопроса с отделами внутренней политики касательно продвижения услуг Общества, ограничения продаж зарубежного спутникового оборудования, встречи с дилерами и мониторинга их точек продаж</t>
  </si>
  <si>
    <t xml:space="preserve">  с 24.07.2024 
по 26.07.2024</t>
  </si>
  <si>
    <t>Жумабаев А. К.</t>
  </si>
  <si>
    <t>Макашева С. Б.</t>
  </si>
  <si>
    <t>Журнал учета по командировкам филиала Мангистауская ОДРТ за период с 01.01.2024 по 13.08.2024</t>
  </si>
  <si>
    <t>Январь 2024</t>
  </si>
  <si>
    <t xml:space="preserve">Джанкисиев Кенес Бердимурадович </t>
  </si>
  <si>
    <t>ЦЕНТР ПРОДАЖ</t>
  </si>
  <si>
    <t>Приказ №05/К  от 23.01.2024 г.</t>
  </si>
  <si>
    <t>Актау - Жанаозен - Актау</t>
  </si>
  <si>
    <t>Для уточнения количества фактических абонентов и выполнения технического обслуживания оборудовании подключенных к сети коллективного доступа г. Жанаозен, для обхода на многоэтажных домах, проанализировать и посчитать расход необходимых материалов. В целях стабильного и бесперебойного сигнала сети в СКД Жанаозен, также для планирования объема работы за 2024 год.</t>
  </si>
  <si>
    <t>УАЗ-39099 с регистрационным номером R 199 BP</t>
  </si>
  <si>
    <t xml:space="preserve">  с 23.01.2024 
по 26.01.2024</t>
  </si>
  <si>
    <t>Аманкулов Темірлан Нұрланұлы</t>
  </si>
  <si>
    <t>антенщик -мачтовик  6 разр. АПС</t>
  </si>
  <si>
    <t>АПС Актау</t>
  </si>
  <si>
    <t>Приказ №10/К  от 20.02.2024 г.</t>
  </si>
  <si>
    <t>Актау - Бейнеу - Актау</t>
  </si>
  <si>
    <t>В целях  привлечения абонентов к услуге СТВ «OTAU TV», для выполнения поставленного плана.</t>
  </si>
  <si>
    <t xml:space="preserve">  с 20.02.2024 
по 23.02.2024</t>
  </si>
  <si>
    <t>ДЖувбаев Ербол Косаевич</t>
  </si>
  <si>
    <t>Антенщик-мачтовик  6 разряда</t>
  </si>
  <si>
    <t>Карагулов Амантай Естекбаевич</t>
  </si>
  <si>
    <t>Координатор ТХС и склада</t>
  </si>
  <si>
    <t>ТХС Актау</t>
  </si>
  <si>
    <t>Койбакаров Алпамыс Шамыханович</t>
  </si>
  <si>
    <t>Приказ №20/К  от 26.03.2024 г.</t>
  </si>
  <si>
    <t>Актау - Шетпе - Онды - Уштаган - Актау</t>
  </si>
  <si>
    <t xml:space="preserve">  с 26.03.2024 
по 29.03.2024</t>
  </si>
  <si>
    <t>Конашов Бауыржан Юлдашович</t>
  </si>
  <si>
    <t xml:space="preserve">Сарсенов Максат Каджабаевич </t>
  </si>
  <si>
    <t>Слесарь-сантехник</t>
  </si>
  <si>
    <t>Таупеков Каржаубай Аскарбаевич</t>
  </si>
  <si>
    <t>Приказ №28/К  от 22.04.2024 г.</t>
  </si>
  <si>
    <t>Актау - Курык - Жетыбай - Актау</t>
  </si>
  <si>
    <t>Для выполнения плана и привлечения абонентов к услуге СТВ «OTAU TV» за 2024 год.</t>
  </si>
  <si>
    <t xml:space="preserve">  с 23.04.2024 
по 26.04.2024</t>
  </si>
  <si>
    <t>Приказ №28/К  от 23.04.2024 г.</t>
  </si>
  <si>
    <t>Думебаев Санат Эсенович</t>
  </si>
  <si>
    <t>Инженер по техническому обслуживанию систем и оборудования цифровой сети ТРВ</t>
  </si>
  <si>
    <t>Приказ №49/К  от 28.05.2024 г.</t>
  </si>
  <si>
    <t>Для переустановки спутниковых антенн диаметром 1,8 м., проводка кабельных линий и обеспечения стабильного бесперебойного сигнала абонентам подключенных к сетям СКД г.Жанаозен.</t>
  </si>
  <si>
    <t xml:space="preserve">  с 28.05.2024 
по 31.05.2024</t>
  </si>
  <si>
    <t>Кенжебаев А. Т.</t>
  </si>
  <si>
    <t>Унгалбаева А. Г.</t>
  </si>
  <si>
    <t>Журнал учета по командировкам филиала Южно-Казахстанская ОДРТ  за период с 01.01.2024 по 13.08.2024</t>
  </si>
  <si>
    <t>Абиев Саят Туретаевич</t>
  </si>
  <si>
    <t>Начальник</t>
  </si>
  <si>
    <t>Отдел продаж - ЮКО Шымкент г, Альфарабийский р-н - 5903</t>
  </si>
  <si>
    <t>Приказ №21/К от 09.02.2024г.</t>
  </si>
  <si>
    <t>Туркестан</t>
  </si>
  <si>
    <t>Во исполнение  плановых показателей на февраль месяц по распространению услуги  интернет телевидения «Galam TV»</t>
  </si>
  <si>
    <t>Skoda Rapid c ГРНЗ  kz 740 AO 13</t>
  </si>
  <si>
    <t xml:space="preserve">  с 12.02.2024 
по 14.02.2024</t>
  </si>
  <si>
    <t>Приказ №38/К от 05.03.2024г.</t>
  </si>
  <si>
    <t>Во исполнение плановых показателей на март месяц по распространению услуг интернет телевидения «Galam TV» и привлечению дилеров по Туркестанской области по СТВ OTAU TV</t>
  </si>
  <si>
    <t xml:space="preserve">  с 05.03.2024 
по 07.03.2024</t>
  </si>
  <si>
    <t>Приказ №79/К от 08.04.2024г.</t>
  </si>
  <si>
    <t>Шардаринский</t>
  </si>
  <si>
    <t>Во исполнение  плановых показателей на апрель месяц по распространению услуги  интернет телевидения «Galam TV», для привлечению дилеров по Туркестанской области по СТВ OTAU TV</t>
  </si>
  <si>
    <t>Toyota Avensis с ГРНЗ  X 698 CD</t>
  </si>
  <si>
    <t xml:space="preserve">  с 09.04.2024 
по 11.04.2024</t>
  </si>
  <si>
    <t>Кулымбетов А. К.</t>
  </si>
  <si>
    <t>Асылбекова Ж.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</si>
</sst>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3" fillId="0" borderId="2" xfId="0" applyNumberFormat="1" applyFont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left" wrapText="1"/>
    </xf>
    <xf numFmtId="0" fontId="2" fillId="3" borderId="4" xfId="0" applyNumberFormat="1" applyFont="1" applyFill="1" applyBorder="1" applyAlignment="1">
      <alignment horizontal="left" wrapText="1"/>
    </xf>
    <xf numFmtId="0" fontId="2" fillId="3" borderId="5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right" wrapText="1"/>
    </xf>
    <xf numFmtId="17" fontId="2" fillId="3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K12" sqref="K12"/>
    </sheetView>
  </sheetViews>
  <sheetFormatPr defaultRowHeight="12" x14ac:dyDescent="0.2"/>
  <cols>
    <col min="1" max="1" width="8" style="3" customWidth="1"/>
    <col min="2" max="2" width="11.28515625" style="3" customWidth="1"/>
    <col min="3" max="3" width="16.28515625" style="3" customWidth="1"/>
    <col min="4" max="4" width="13.28515625" style="3" customWidth="1"/>
    <col min="5" max="5" width="11.85546875" style="3" customWidth="1"/>
    <col min="6" max="6" width="12.28515625" style="3" customWidth="1"/>
    <col min="7" max="7" width="11.5703125" style="3" customWidth="1"/>
    <col min="8" max="8" width="23.42578125" style="3" customWidth="1"/>
    <col min="9" max="9" width="11.140625" style="3" customWidth="1"/>
    <col min="10" max="10" width="11.7109375" style="3" customWidth="1"/>
    <col min="11" max="11" width="10.7109375" style="3" customWidth="1"/>
    <col min="12" max="12" width="9.7109375" style="3" customWidth="1"/>
    <col min="13" max="16384" width="9.140625" style="3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6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5" t="s">
        <v>12</v>
      </c>
    </row>
    <row r="6" spans="1:12" x14ac:dyDescent="0.2">
      <c r="A6" s="6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7">
        <f>SUM(L7:L8)</f>
        <v>29536</v>
      </c>
    </row>
    <row r="7" spans="1:12" ht="84" x14ac:dyDescent="0.2">
      <c r="A7" s="9">
        <v>1</v>
      </c>
      <c r="B7" s="10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9">
        <v>2</v>
      </c>
      <c r="L7" s="12">
        <v>14768</v>
      </c>
    </row>
    <row r="8" spans="1:12" ht="84" x14ac:dyDescent="0.2">
      <c r="A8" s="9">
        <v>2</v>
      </c>
      <c r="B8" s="10" t="s">
        <v>14</v>
      </c>
      <c r="C8" s="11" t="s">
        <v>23</v>
      </c>
      <c r="D8" s="11" t="s">
        <v>24</v>
      </c>
      <c r="E8" s="11" t="s">
        <v>25</v>
      </c>
      <c r="F8" s="11" t="s">
        <v>18</v>
      </c>
      <c r="G8" s="11" t="s">
        <v>19</v>
      </c>
      <c r="H8" s="11" t="s">
        <v>20</v>
      </c>
      <c r="I8" s="11" t="s">
        <v>21</v>
      </c>
      <c r="J8" s="11" t="s">
        <v>22</v>
      </c>
      <c r="K8" s="9">
        <v>2</v>
      </c>
      <c r="L8" s="12">
        <v>14768</v>
      </c>
    </row>
    <row r="9" spans="1:12" x14ac:dyDescent="0.2">
      <c r="A9" s="6" t="s">
        <v>26</v>
      </c>
      <c r="B9" s="6"/>
      <c r="C9" s="6"/>
      <c r="D9" s="6"/>
      <c r="E9" s="6"/>
      <c r="F9" s="6"/>
      <c r="G9" s="6"/>
      <c r="H9" s="6"/>
      <c r="I9" s="6"/>
      <c r="J9" s="6"/>
      <c r="K9" s="6"/>
      <c r="L9" s="7">
        <f>SUM(L10:L14)</f>
        <v>73840</v>
      </c>
    </row>
    <row r="10" spans="1:12" ht="60" x14ac:dyDescent="0.2">
      <c r="A10" s="9">
        <v>3</v>
      </c>
      <c r="B10" s="10" t="s">
        <v>26</v>
      </c>
      <c r="C10" s="11" t="s">
        <v>15</v>
      </c>
      <c r="D10" s="11" t="s">
        <v>16</v>
      </c>
      <c r="E10" s="11" t="s">
        <v>17</v>
      </c>
      <c r="F10" s="11" t="s">
        <v>27</v>
      </c>
      <c r="G10" s="11" t="s">
        <v>28</v>
      </c>
      <c r="H10" s="11" t="s">
        <v>29</v>
      </c>
      <c r="I10" s="11" t="s">
        <v>30</v>
      </c>
      <c r="J10" s="11" t="s">
        <v>31</v>
      </c>
      <c r="K10" s="9">
        <v>2</v>
      </c>
      <c r="L10" s="12">
        <v>14768</v>
      </c>
    </row>
    <row r="11" spans="1:12" ht="72" x14ac:dyDescent="0.2">
      <c r="A11" s="9">
        <v>4</v>
      </c>
      <c r="B11" s="10" t="s">
        <v>26</v>
      </c>
      <c r="C11" s="11" t="s">
        <v>15</v>
      </c>
      <c r="D11" s="11" t="s">
        <v>16</v>
      </c>
      <c r="E11" s="11" t="s">
        <v>17</v>
      </c>
      <c r="F11" s="11" t="s">
        <v>32</v>
      </c>
      <c r="G11" s="11" t="s">
        <v>33</v>
      </c>
      <c r="H11" s="11" t="s">
        <v>29</v>
      </c>
      <c r="I11" s="11" t="s">
        <v>34</v>
      </c>
      <c r="J11" s="11" t="s">
        <v>35</v>
      </c>
      <c r="K11" s="9">
        <v>2</v>
      </c>
      <c r="L11" s="12">
        <v>14768</v>
      </c>
    </row>
    <row r="12" spans="1:12" ht="60" x14ac:dyDescent="0.2">
      <c r="A12" s="9">
        <v>5</v>
      </c>
      <c r="B12" s="10" t="s">
        <v>26</v>
      </c>
      <c r="C12" s="11" t="s">
        <v>36</v>
      </c>
      <c r="D12" s="11" t="s">
        <v>37</v>
      </c>
      <c r="E12" s="11" t="s">
        <v>17</v>
      </c>
      <c r="F12" s="11" t="s">
        <v>27</v>
      </c>
      <c r="G12" s="11" t="s">
        <v>28</v>
      </c>
      <c r="H12" s="11" t="s">
        <v>29</v>
      </c>
      <c r="I12" s="11" t="s">
        <v>30</v>
      </c>
      <c r="J12" s="11" t="s">
        <v>31</v>
      </c>
      <c r="K12" s="9">
        <v>2</v>
      </c>
      <c r="L12" s="12">
        <v>14768</v>
      </c>
    </row>
    <row r="13" spans="1:12" ht="60" x14ac:dyDescent="0.2">
      <c r="A13" s="9">
        <v>6</v>
      </c>
      <c r="B13" s="10" t="s">
        <v>26</v>
      </c>
      <c r="C13" s="11" t="s">
        <v>38</v>
      </c>
      <c r="D13" s="11" t="s">
        <v>39</v>
      </c>
      <c r="E13" s="11" t="s">
        <v>25</v>
      </c>
      <c r="F13" s="11" t="s">
        <v>27</v>
      </c>
      <c r="G13" s="11" t="s">
        <v>28</v>
      </c>
      <c r="H13" s="11" t="s">
        <v>29</v>
      </c>
      <c r="I13" s="11" t="s">
        <v>30</v>
      </c>
      <c r="J13" s="11" t="s">
        <v>31</v>
      </c>
      <c r="K13" s="9">
        <v>2</v>
      </c>
      <c r="L13" s="12">
        <v>14768</v>
      </c>
    </row>
    <row r="14" spans="1:12" ht="72" x14ac:dyDescent="0.2">
      <c r="A14" s="9">
        <v>7</v>
      </c>
      <c r="B14" s="10" t="s">
        <v>26</v>
      </c>
      <c r="C14" s="11" t="s">
        <v>38</v>
      </c>
      <c r="D14" s="11" t="s">
        <v>39</v>
      </c>
      <c r="E14" s="11" t="s">
        <v>25</v>
      </c>
      <c r="F14" s="11" t="s">
        <v>32</v>
      </c>
      <c r="G14" s="11" t="s">
        <v>33</v>
      </c>
      <c r="H14" s="11" t="s">
        <v>29</v>
      </c>
      <c r="I14" s="11" t="s">
        <v>34</v>
      </c>
      <c r="J14" s="11" t="s">
        <v>35</v>
      </c>
      <c r="K14" s="9">
        <v>2</v>
      </c>
      <c r="L14" s="12">
        <v>14768</v>
      </c>
    </row>
    <row r="15" spans="1:12" x14ac:dyDescent="0.2">
      <c r="A15" s="14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2">
        <f>SUM(L6+L9)</f>
        <v>103376</v>
      </c>
    </row>
    <row r="16" spans="1:1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15" t="s">
        <v>41</v>
      </c>
      <c r="B18" s="15"/>
      <c r="C18" s="2"/>
      <c r="D18" s="2"/>
      <c r="E18" s="2"/>
      <c r="F18" s="2"/>
      <c r="G18" s="16" t="s">
        <v>42</v>
      </c>
      <c r="H18" s="16"/>
      <c r="I18" s="2"/>
      <c r="J18" s="2"/>
      <c r="K18" s="2"/>
      <c r="L18" s="2"/>
    </row>
    <row r="19" spans="1:12" x14ac:dyDescent="0.2">
      <c r="A19" s="2" t="s">
        <v>43</v>
      </c>
      <c r="B19" s="2"/>
      <c r="C19" s="17" t="s">
        <v>44</v>
      </c>
      <c r="D19" s="17"/>
      <c r="E19" s="2"/>
      <c r="F19" s="2"/>
      <c r="G19" s="17" t="s">
        <v>45</v>
      </c>
      <c r="H19" s="17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15" t="s">
        <v>46</v>
      </c>
      <c r="B21" s="15"/>
      <c r="C21" s="2"/>
      <c r="D21" s="2"/>
      <c r="E21" s="2"/>
      <c r="F21" s="2"/>
      <c r="G21" s="16" t="s">
        <v>47</v>
      </c>
      <c r="H21" s="16"/>
      <c r="I21" s="2"/>
      <c r="J21" s="2"/>
      <c r="K21" s="2"/>
      <c r="L21" s="2"/>
    </row>
    <row r="22" spans="1:12" x14ac:dyDescent="0.2">
      <c r="A22" s="2" t="s">
        <v>48</v>
      </c>
      <c r="B22" s="2"/>
      <c r="C22" s="17" t="s">
        <v>44</v>
      </c>
      <c r="D22" s="17"/>
      <c r="E22" s="2"/>
      <c r="F22" s="2"/>
      <c r="G22" s="17" t="s">
        <v>45</v>
      </c>
      <c r="H22" s="17"/>
      <c r="I22" s="2"/>
      <c r="J22" s="2"/>
      <c r="K22" s="2"/>
      <c r="L22" s="2"/>
    </row>
    <row r="23" spans="1: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15" t="s">
        <v>49</v>
      </c>
      <c r="B24" s="15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2"/>
      <c r="B25" s="2"/>
      <c r="C25" s="17" t="s">
        <v>44</v>
      </c>
      <c r="D25" s="17"/>
      <c r="E25" s="2"/>
      <c r="F25" s="2"/>
      <c r="G25" s="17" t="s">
        <v>45</v>
      </c>
      <c r="H25" s="17"/>
      <c r="I25" s="2"/>
      <c r="J25" s="2"/>
      <c r="K25" s="2"/>
      <c r="L25" s="2"/>
    </row>
    <row r="26" spans="1:1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15">
    <mergeCell ref="A24:B24"/>
    <mergeCell ref="C25:D25"/>
    <mergeCell ref="G25:H25"/>
    <mergeCell ref="C19:D19"/>
    <mergeCell ref="G19:H19"/>
    <mergeCell ref="A21:B21"/>
    <mergeCell ref="G21:H21"/>
    <mergeCell ref="C22:D22"/>
    <mergeCell ref="G22:H22"/>
    <mergeCell ref="A3:L3"/>
    <mergeCell ref="A6:K6"/>
    <mergeCell ref="A9:K9"/>
    <mergeCell ref="A15:K15"/>
    <mergeCell ref="A18:B18"/>
    <mergeCell ref="G18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14" sqref="A14:L14"/>
    </sheetView>
  </sheetViews>
  <sheetFormatPr defaultRowHeight="12" x14ac:dyDescent="0.2"/>
  <cols>
    <col min="1" max="1" width="6.140625" style="3" customWidth="1"/>
    <col min="2" max="2" width="9.140625" style="3"/>
    <col min="3" max="3" width="13.42578125" style="3" customWidth="1"/>
    <col min="4" max="4" width="13" style="3" customWidth="1"/>
    <col min="5" max="5" width="12.42578125" style="3" customWidth="1"/>
    <col min="6" max="6" width="11.5703125" style="3" customWidth="1"/>
    <col min="7" max="7" width="12.28515625" style="3" customWidth="1"/>
    <col min="8" max="8" width="31.28515625" style="3" customWidth="1"/>
    <col min="9" max="9" width="9.140625" style="3"/>
    <col min="10" max="10" width="12.42578125" style="3" customWidth="1"/>
    <col min="11" max="12" width="11.28515625" style="3" customWidth="1"/>
    <col min="13" max="16384" width="9.140625" style="3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36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51</v>
      </c>
      <c r="J5" s="4" t="s">
        <v>9</v>
      </c>
      <c r="K5" s="4" t="s">
        <v>10</v>
      </c>
      <c r="L5" s="4" t="s">
        <v>11</v>
      </c>
      <c r="M5" s="5" t="s">
        <v>12</v>
      </c>
    </row>
    <row r="6" spans="1:13" x14ac:dyDescent="0.2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  <c r="M6" s="7">
        <f t="shared" ref="M6" si="0">SUM(M7)</f>
        <v>109304</v>
      </c>
    </row>
    <row r="7" spans="1:13" ht="108" x14ac:dyDescent="0.2">
      <c r="A7" s="9">
        <v>1</v>
      </c>
      <c r="B7" s="10" t="s">
        <v>52</v>
      </c>
      <c r="C7" s="11" t="s">
        <v>53</v>
      </c>
      <c r="D7" s="11" t="s">
        <v>54</v>
      </c>
      <c r="E7" s="11" t="s">
        <v>55</v>
      </c>
      <c r="F7" s="11" t="s">
        <v>56</v>
      </c>
      <c r="G7" s="11" t="s">
        <v>57</v>
      </c>
      <c r="H7" s="11" t="s">
        <v>58</v>
      </c>
      <c r="I7" s="10" t="s">
        <v>59</v>
      </c>
      <c r="J7" s="11" t="s">
        <v>60</v>
      </c>
      <c r="K7" s="11" t="s">
        <v>61</v>
      </c>
      <c r="L7" s="9">
        <v>6</v>
      </c>
      <c r="M7" s="12">
        <v>109304</v>
      </c>
    </row>
    <row r="8" spans="1:13" x14ac:dyDescent="0.2">
      <c r="A8" s="22">
        <v>45413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  <c r="M8" s="7">
        <f t="shared" ref="M8" si="1">M9</f>
        <v>68536</v>
      </c>
    </row>
    <row r="9" spans="1:13" ht="144" x14ac:dyDescent="0.2">
      <c r="A9" s="9">
        <v>2</v>
      </c>
      <c r="B9" s="10" t="s">
        <v>62</v>
      </c>
      <c r="C9" s="11" t="s">
        <v>53</v>
      </c>
      <c r="D9" s="11" t="s">
        <v>54</v>
      </c>
      <c r="E9" s="11" t="s">
        <v>55</v>
      </c>
      <c r="F9" s="11" t="s">
        <v>63</v>
      </c>
      <c r="G9" s="11" t="s">
        <v>64</v>
      </c>
      <c r="H9" s="11" t="s">
        <v>65</v>
      </c>
      <c r="I9" s="10" t="s">
        <v>59</v>
      </c>
      <c r="J9" s="11" t="s">
        <v>60</v>
      </c>
      <c r="K9" s="11" t="s">
        <v>66</v>
      </c>
      <c r="L9" s="9">
        <v>4</v>
      </c>
      <c r="M9" s="12">
        <v>68536</v>
      </c>
    </row>
    <row r="10" spans="1:13" x14ac:dyDescent="0.2">
      <c r="A10" s="6" t="s">
        <v>67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f t="shared" ref="M10" si="2">M11</f>
        <v>216287</v>
      </c>
    </row>
    <row r="11" spans="1:13" ht="132" x14ac:dyDescent="0.2">
      <c r="A11" s="9">
        <v>3</v>
      </c>
      <c r="B11" s="10" t="s">
        <v>67</v>
      </c>
      <c r="C11" s="11" t="s">
        <v>53</v>
      </c>
      <c r="D11" s="11" t="s">
        <v>54</v>
      </c>
      <c r="E11" s="11" t="s">
        <v>55</v>
      </c>
      <c r="F11" s="11" t="s">
        <v>68</v>
      </c>
      <c r="G11" s="11" t="s">
        <v>69</v>
      </c>
      <c r="H11" s="11" t="s">
        <v>70</v>
      </c>
      <c r="I11" s="10" t="s">
        <v>59</v>
      </c>
      <c r="J11" s="11"/>
      <c r="K11" s="11" t="s">
        <v>71</v>
      </c>
      <c r="L11" s="9">
        <v>12</v>
      </c>
      <c r="M11" s="12">
        <v>216287</v>
      </c>
    </row>
    <row r="12" spans="1:13" x14ac:dyDescent="0.2">
      <c r="A12" s="6" t="s">
        <v>72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f t="shared" ref="M12" si="3">M13</f>
        <v>159313</v>
      </c>
    </row>
    <row r="13" spans="1:13" ht="120" x14ac:dyDescent="0.2">
      <c r="A13" s="9">
        <v>4</v>
      </c>
      <c r="B13" s="10" t="s">
        <v>72</v>
      </c>
      <c r="C13" s="11" t="s">
        <v>53</v>
      </c>
      <c r="D13" s="11" t="s">
        <v>54</v>
      </c>
      <c r="E13" s="11" t="s">
        <v>55</v>
      </c>
      <c r="F13" s="11" t="s">
        <v>73</v>
      </c>
      <c r="G13" s="11" t="s">
        <v>74</v>
      </c>
      <c r="H13" s="11" t="s">
        <v>75</v>
      </c>
      <c r="I13" s="10" t="s">
        <v>59</v>
      </c>
      <c r="J13" s="11" t="s">
        <v>76</v>
      </c>
      <c r="K13" s="11" t="s">
        <v>77</v>
      </c>
      <c r="L13" s="9">
        <v>9</v>
      </c>
      <c r="M13" s="12">
        <v>159313</v>
      </c>
    </row>
    <row r="14" spans="1:13" x14ac:dyDescent="0.2">
      <c r="A14" s="14" t="s">
        <v>40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2">
        <f t="shared" ref="M14" si="4">M6+M8+M10+M12</f>
        <v>553440</v>
      </c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15" t="s">
        <v>41</v>
      </c>
      <c r="B17" s="15"/>
      <c r="C17" s="2"/>
      <c r="D17" s="2"/>
      <c r="E17" s="2"/>
      <c r="F17" s="2"/>
      <c r="G17" s="16" t="s">
        <v>78</v>
      </c>
      <c r="H17" s="16"/>
      <c r="I17" s="16"/>
      <c r="J17" s="2"/>
      <c r="K17" s="2"/>
      <c r="L17" s="2"/>
      <c r="M17" s="2"/>
    </row>
    <row r="18" spans="1:13" x14ac:dyDescent="0.2">
      <c r="A18" s="2" t="s">
        <v>43</v>
      </c>
      <c r="B18" s="2"/>
      <c r="C18" s="17" t="s">
        <v>44</v>
      </c>
      <c r="D18" s="17"/>
      <c r="E18" s="2"/>
      <c r="F18" s="2"/>
      <c r="G18" s="17" t="s">
        <v>45</v>
      </c>
      <c r="H18" s="17"/>
      <c r="I18" s="17"/>
      <c r="J18" s="2"/>
      <c r="K18" s="2"/>
      <c r="L18" s="2"/>
      <c r="M18" s="2"/>
    </row>
    <row r="19" spans="1:1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15" t="s">
        <v>46</v>
      </c>
      <c r="B20" s="15"/>
      <c r="C20" s="2"/>
      <c r="D20" s="2"/>
      <c r="E20" s="2"/>
      <c r="F20" s="2"/>
      <c r="G20" s="16" t="s">
        <v>79</v>
      </c>
      <c r="H20" s="16"/>
      <c r="I20" s="16"/>
      <c r="J20" s="2"/>
      <c r="K20" s="2"/>
      <c r="L20" s="2"/>
      <c r="M20" s="2"/>
    </row>
    <row r="21" spans="1:13" x14ac:dyDescent="0.2">
      <c r="A21" s="2" t="s">
        <v>48</v>
      </c>
      <c r="B21" s="2"/>
      <c r="C21" s="17" t="s">
        <v>44</v>
      </c>
      <c r="D21" s="17"/>
      <c r="E21" s="2"/>
      <c r="F21" s="2"/>
      <c r="G21" s="17" t="s">
        <v>45</v>
      </c>
      <c r="H21" s="17"/>
      <c r="I21" s="17"/>
      <c r="J21" s="2"/>
      <c r="K21" s="2"/>
      <c r="L21" s="2"/>
      <c r="M21" s="2"/>
    </row>
    <row r="22" spans="1:1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15" t="s">
        <v>49</v>
      </c>
      <c r="B23" s="1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2"/>
      <c r="C24" s="17" t="s">
        <v>44</v>
      </c>
      <c r="D24" s="17"/>
      <c r="E24" s="2"/>
      <c r="F24" s="2"/>
      <c r="G24" s="17" t="s">
        <v>45</v>
      </c>
      <c r="H24" s="17"/>
      <c r="I24" s="17"/>
      <c r="J24" s="2"/>
      <c r="K24" s="2"/>
      <c r="L24" s="2"/>
      <c r="M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7">
    <mergeCell ref="C21:D21"/>
    <mergeCell ref="G21:I21"/>
    <mergeCell ref="A23:B23"/>
    <mergeCell ref="C24:D24"/>
    <mergeCell ref="G24:I24"/>
    <mergeCell ref="A14:L14"/>
    <mergeCell ref="A17:B17"/>
    <mergeCell ref="G17:I17"/>
    <mergeCell ref="C18:D18"/>
    <mergeCell ref="G18:I18"/>
    <mergeCell ref="A20:B20"/>
    <mergeCell ref="G20:I20"/>
    <mergeCell ref="A3:M3"/>
    <mergeCell ref="A6:L6"/>
    <mergeCell ref="A8:L8"/>
    <mergeCell ref="A10:L10"/>
    <mergeCell ref="A12:L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15" sqref="A15:L15"/>
    </sheetView>
  </sheetViews>
  <sheetFormatPr defaultColWidth="16.42578125" defaultRowHeight="12" x14ac:dyDescent="0.2"/>
  <cols>
    <col min="1" max="1" width="9.140625" style="3" customWidth="1"/>
    <col min="2" max="7" width="16.42578125" style="3"/>
    <col min="8" max="8" width="21.5703125" style="3" customWidth="1"/>
    <col min="9" max="16384" width="16.42578125" style="3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1" t="s">
        <v>80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4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51</v>
      </c>
      <c r="J5" s="4" t="s">
        <v>9</v>
      </c>
      <c r="K5" s="4" t="s">
        <v>10</v>
      </c>
      <c r="L5" s="4" t="s">
        <v>11</v>
      </c>
      <c r="M5" s="5" t="s">
        <v>12</v>
      </c>
    </row>
    <row r="6" spans="1:13" x14ac:dyDescent="0.2">
      <c r="A6" s="6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1">
        <f>M7</f>
        <v>95536</v>
      </c>
    </row>
    <row r="7" spans="1:13" ht="84" x14ac:dyDescent="0.2">
      <c r="A7" s="9">
        <v>1</v>
      </c>
      <c r="B7" s="10" t="s">
        <v>14</v>
      </c>
      <c r="C7" s="11" t="s">
        <v>81</v>
      </c>
      <c r="D7" s="11" t="s">
        <v>54</v>
      </c>
      <c r="E7" s="11" t="s">
        <v>82</v>
      </c>
      <c r="F7" s="11" t="s">
        <v>83</v>
      </c>
      <c r="G7" s="11" t="s">
        <v>84</v>
      </c>
      <c r="H7" s="11" t="s">
        <v>85</v>
      </c>
      <c r="I7" s="10" t="s">
        <v>86</v>
      </c>
      <c r="J7" s="11" t="s">
        <v>87</v>
      </c>
      <c r="K7" s="11" t="s">
        <v>88</v>
      </c>
      <c r="L7" s="9">
        <v>4</v>
      </c>
      <c r="M7" s="12">
        <v>95536</v>
      </c>
    </row>
    <row r="8" spans="1:13" x14ac:dyDescent="0.2">
      <c r="A8" s="6" t="s">
        <v>52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1">
        <f>M9</f>
        <v>66152</v>
      </c>
    </row>
    <row r="9" spans="1:13" ht="48" x14ac:dyDescent="0.2">
      <c r="A9" s="9">
        <v>2</v>
      </c>
      <c r="B9" s="10" t="s">
        <v>52</v>
      </c>
      <c r="C9" s="11" t="s">
        <v>89</v>
      </c>
      <c r="D9" s="11" t="s">
        <v>37</v>
      </c>
      <c r="E9" s="11" t="s">
        <v>82</v>
      </c>
      <c r="F9" s="11" t="s">
        <v>90</v>
      </c>
      <c r="G9" s="11" t="s">
        <v>91</v>
      </c>
      <c r="H9" s="11" t="s">
        <v>92</v>
      </c>
      <c r="I9" s="10" t="s">
        <v>86</v>
      </c>
      <c r="J9" s="11" t="s">
        <v>93</v>
      </c>
      <c r="K9" s="11" t="s">
        <v>94</v>
      </c>
      <c r="L9" s="9">
        <v>3</v>
      </c>
      <c r="M9" s="12">
        <v>66152</v>
      </c>
    </row>
    <row r="10" spans="1:13" x14ac:dyDescent="0.2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21">
        <f>SUM(M11:M12)</f>
        <v>176340</v>
      </c>
    </row>
    <row r="11" spans="1:13" ht="36" x14ac:dyDescent="0.2">
      <c r="A11" s="9">
        <v>3</v>
      </c>
      <c r="B11" s="10" t="s">
        <v>26</v>
      </c>
      <c r="C11" s="11" t="s">
        <v>81</v>
      </c>
      <c r="D11" s="11" t="s">
        <v>54</v>
      </c>
      <c r="E11" s="11" t="s">
        <v>82</v>
      </c>
      <c r="F11" s="11" t="s">
        <v>95</v>
      </c>
      <c r="G11" s="11" t="s">
        <v>96</v>
      </c>
      <c r="H11" s="11" t="s">
        <v>97</v>
      </c>
      <c r="I11" s="10" t="s">
        <v>86</v>
      </c>
      <c r="J11" s="11" t="s">
        <v>87</v>
      </c>
      <c r="K11" s="11" t="s">
        <v>98</v>
      </c>
      <c r="L11" s="9">
        <v>3</v>
      </c>
      <c r="M11" s="12">
        <v>58920</v>
      </c>
    </row>
    <row r="12" spans="1:13" ht="96" x14ac:dyDescent="0.2">
      <c r="A12" s="9">
        <v>4</v>
      </c>
      <c r="B12" s="10" t="s">
        <v>26</v>
      </c>
      <c r="C12" s="11" t="s">
        <v>81</v>
      </c>
      <c r="D12" s="11" t="s">
        <v>54</v>
      </c>
      <c r="E12" s="11" t="s">
        <v>82</v>
      </c>
      <c r="F12" s="11" t="s">
        <v>99</v>
      </c>
      <c r="G12" s="11" t="s">
        <v>100</v>
      </c>
      <c r="H12" s="11" t="s">
        <v>101</v>
      </c>
      <c r="I12" s="10" t="s">
        <v>59</v>
      </c>
      <c r="J12" s="11" t="s">
        <v>87</v>
      </c>
      <c r="K12" s="11" t="s">
        <v>102</v>
      </c>
      <c r="L12" s="9">
        <v>5</v>
      </c>
      <c r="M12" s="12">
        <v>117420</v>
      </c>
    </row>
    <row r="13" spans="1:13" x14ac:dyDescent="0.2">
      <c r="A13" s="6" t="s">
        <v>103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1">
        <f>M14</f>
        <v>51552</v>
      </c>
    </row>
    <row r="14" spans="1:13" ht="120" x14ac:dyDescent="0.2">
      <c r="A14" s="9">
        <v>5</v>
      </c>
      <c r="B14" s="10" t="s">
        <v>103</v>
      </c>
      <c r="C14" s="11" t="s">
        <v>81</v>
      </c>
      <c r="D14" s="11" t="s">
        <v>54</v>
      </c>
      <c r="E14" s="11" t="s">
        <v>82</v>
      </c>
      <c r="F14" s="11" t="s">
        <v>104</v>
      </c>
      <c r="G14" s="11" t="s">
        <v>105</v>
      </c>
      <c r="H14" s="11" t="s">
        <v>106</v>
      </c>
      <c r="I14" s="10" t="s">
        <v>59</v>
      </c>
      <c r="J14" s="11" t="s">
        <v>87</v>
      </c>
      <c r="K14" s="11" t="s">
        <v>107</v>
      </c>
      <c r="L14" s="9">
        <v>3</v>
      </c>
      <c r="M14" s="12">
        <v>51552</v>
      </c>
    </row>
    <row r="15" spans="1:13" x14ac:dyDescent="0.2">
      <c r="A15" s="14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1">
        <f>M6+M8+M10+M13</f>
        <v>389580</v>
      </c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15" t="s">
        <v>41</v>
      </c>
      <c r="B18" s="15"/>
      <c r="C18" s="2"/>
      <c r="D18" s="2"/>
      <c r="E18" s="2"/>
      <c r="F18" s="2"/>
      <c r="G18" s="16" t="s">
        <v>108</v>
      </c>
      <c r="H18" s="16"/>
      <c r="I18" s="16"/>
      <c r="J18" s="2"/>
      <c r="K18" s="2"/>
      <c r="L18" s="2"/>
      <c r="M18" s="2"/>
    </row>
    <row r="19" spans="1:13" x14ac:dyDescent="0.2">
      <c r="A19" s="2" t="s">
        <v>43</v>
      </c>
      <c r="B19" s="2"/>
      <c r="C19" s="17" t="s">
        <v>44</v>
      </c>
      <c r="D19" s="17"/>
      <c r="E19" s="2"/>
      <c r="F19" s="2"/>
      <c r="G19" s="17" t="s">
        <v>45</v>
      </c>
      <c r="H19" s="17"/>
      <c r="I19" s="17"/>
      <c r="J19" s="2"/>
      <c r="K19" s="2"/>
      <c r="L19" s="2"/>
      <c r="M19" s="2"/>
    </row>
    <row r="20" spans="1:1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15" t="s">
        <v>46</v>
      </c>
      <c r="B21" s="15"/>
      <c r="C21" s="2"/>
      <c r="D21" s="2"/>
      <c r="E21" s="2"/>
      <c r="F21" s="2"/>
      <c r="G21" s="16" t="s">
        <v>109</v>
      </c>
      <c r="H21" s="16"/>
      <c r="I21" s="16"/>
      <c r="J21" s="2"/>
      <c r="K21" s="2"/>
      <c r="L21" s="2"/>
      <c r="M21" s="2"/>
    </row>
    <row r="22" spans="1:13" x14ac:dyDescent="0.2">
      <c r="A22" s="2" t="s">
        <v>48</v>
      </c>
      <c r="B22" s="2"/>
      <c r="C22" s="17" t="s">
        <v>44</v>
      </c>
      <c r="D22" s="17"/>
      <c r="E22" s="2"/>
      <c r="F22" s="2"/>
      <c r="G22" s="17" t="s">
        <v>45</v>
      </c>
      <c r="H22" s="17"/>
      <c r="I22" s="17"/>
      <c r="J22" s="2"/>
      <c r="K22" s="2"/>
      <c r="L22" s="2"/>
      <c r="M22" s="2"/>
    </row>
    <row r="23" spans="1:1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15" t="s">
        <v>49</v>
      </c>
      <c r="B24" s="1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2"/>
      <c r="C25" s="17" t="s">
        <v>44</v>
      </c>
      <c r="D25" s="17"/>
      <c r="E25" s="2"/>
      <c r="F25" s="2"/>
      <c r="G25" s="17" t="s">
        <v>45</v>
      </c>
      <c r="H25" s="17"/>
      <c r="I25" s="17"/>
      <c r="J25" s="2"/>
      <c r="K25" s="2"/>
      <c r="L25" s="2"/>
      <c r="M25" s="2"/>
    </row>
    <row r="26" spans="1: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7">
    <mergeCell ref="C22:D22"/>
    <mergeCell ref="G22:I22"/>
    <mergeCell ref="A24:B24"/>
    <mergeCell ref="C25:D25"/>
    <mergeCell ref="G25:I25"/>
    <mergeCell ref="A18:B18"/>
    <mergeCell ref="G18:I18"/>
    <mergeCell ref="C19:D19"/>
    <mergeCell ref="G19:I19"/>
    <mergeCell ref="A21:B21"/>
    <mergeCell ref="G21:I21"/>
    <mergeCell ref="A3:M3"/>
    <mergeCell ref="A6:L6"/>
    <mergeCell ref="A8:L8"/>
    <mergeCell ref="A10:L10"/>
    <mergeCell ref="A13:L13"/>
    <mergeCell ref="A15: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K39" sqref="K39"/>
    </sheetView>
  </sheetViews>
  <sheetFormatPr defaultRowHeight="15" x14ac:dyDescent="0.25"/>
  <cols>
    <col min="1" max="1" width="6.85546875" customWidth="1"/>
    <col min="3" max="3" width="11.85546875" customWidth="1"/>
    <col min="4" max="4" width="13" customWidth="1"/>
    <col min="8" max="8" width="25.85546875" customWidth="1"/>
    <col min="10" max="10" width="12" customWidth="1"/>
    <col min="11" max="11" width="19.28515625" customWidth="1"/>
    <col min="13" max="13" width="11.5703125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 t="s">
        <v>110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6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51</v>
      </c>
      <c r="J5" s="4" t="s">
        <v>9</v>
      </c>
      <c r="K5" s="4" t="s">
        <v>10</v>
      </c>
      <c r="L5" s="4" t="s">
        <v>11</v>
      </c>
      <c r="M5" s="5" t="s">
        <v>12</v>
      </c>
      <c r="N5" s="4" t="s">
        <v>13</v>
      </c>
    </row>
    <row r="6" spans="1:14" x14ac:dyDescent="0.25">
      <c r="A6" s="6" t="s">
        <v>111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1">
        <f>M7</f>
        <v>67036</v>
      </c>
      <c r="N6" s="8"/>
    </row>
    <row r="7" spans="1:14" ht="204" x14ac:dyDescent="0.25">
      <c r="A7" s="9">
        <v>1</v>
      </c>
      <c r="B7" s="10" t="s">
        <v>111</v>
      </c>
      <c r="C7" s="11" t="s">
        <v>112</v>
      </c>
      <c r="D7" s="11" t="s">
        <v>16</v>
      </c>
      <c r="E7" s="11" t="s">
        <v>113</v>
      </c>
      <c r="F7" s="11" t="s">
        <v>114</v>
      </c>
      <c r="G7" s="11" t="s">
        <v>115</v>
      </c>
      <c r="H7" s="11" t="s">
        <v>116</v>
      </c>
      <c r="I7" s="10" t="s">
        <v>59</v>
      </c>
      <c r="J7" s="11" t="s">
        <v>117</v>
      </c>
      <c r="K7" s="11" t="s">
        <v>118</v>
      </c>
      <c r="L7" s="9">
        <v>4</v>
      </c>
      <c r="M7" s="12">
        <v>67036</v>
      </c>
      <c r="N7" s="13">
        <v>7110</v>
      </c>
    </row>
    <row r="8" spans="1:14" x14ac:dyDescent="0.25">
      <c r="A8" s="6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1">
        <f>SUM(M9:M13)</f>
        <v>297680</v>
      </c>
      <c r="N8" s="8"/>
    </row>
    <row r="9" spans="1:14" ht="60" x14ac:dyDescent="0.25">
      <c r="A9" s="9">
        <v>2</v>
      </c>
      <c r="B9" s="10" t="s">
        <v>14</v>
      </c>
      <c r="C9" s="11" t="s">
        <v>119</v>
      </c>
      <c r="D9" s="11" t="s">
        <v>120</v>
      </c>
      <c r="E9" s="11" t="s">
        <v>121</v>
      </c>
      <c r="F9" s="11" t="s">
        <v>122</v>
      </c>
      <c r="G9" s="11" t="s">
        <v>123</v>
      </c>
      <c r="H9" s="11" t="s">
        <v>124</v>
      </c>
      <c r="I9" s="10" t="s">
        <v>59</v>
      </c>
      <c r="J9" s="11" t="s">
        <v>117</v>
      </c>
      <c r="K9" s="11" t="s">
        <v>125</v>
      </c>
      <c r="L9" s="9">
        <v>4</v>
      </c>
      <c r="M9" s="12">
        <v>59536</v>
      </c>
      <c r="N9" s="13">
        <v>8410</v>
      </c>
    </row>
    <row r="10" spans="1:14" ht="60" x14ac:dyDescent="0.25">
      <c r="A10" s="9">
        <v>3</v>
      </c>
      <c r="B10" s="10" t="s">
        <v>14</v>
      </c>
      <c r="C10" s="11" t="s">
        <v>112</v>
      </c>
      <c r="D10" s="11" t="s">
        <v>16</v>
      </c>
      <c r="E10" s="11" t="s">
        <v>113</v>
      </c>
      <c r="F10" s="11" t="s">
        <v>122</v>
      </c>
      <c r="G10" s="11" t="s">
        <v>123</v>
      </c>
      <c r="H10" s="11" t="s">
        <v>124</v>
      </c>
      <c r="I10" s="10" t="s">
        <v>59</v>
      </c>
      <c r="J10" s="11" t="s">
        <v>117</v>
      </c>
      <c r="K10" s="11" t="s">
        <v>125</v>
      </c>
      <c r="L10" s="9">
        <v>4</v>
      </c>
      <c r="M10" s="12">
        <v>59536</v>
      </c>
      <c r="N10" s="13">
        <v>7110</v>
      </c>
    </row>
    <row r="11" spans="1:14" ht="60" x14ac:dyDescent="0.25">
      <c r="A11" s="9">
        <v>4</v>
      </c>
      <c r="B11" s="10" t="s">
        <v>14</v>
      </c>
      <c r="C11" s="11" t="s">
        <v>126</v>
      </c>
      <c r="D11" s="11" t="s">
        <v>127</v>
      </c>
      <c r="E11" s="11" t="s">
        <v>121</v>
      </c>
      <c r="F11" s="11" t="s">
        <v>122</v>
      </c>
      <c r="G11" s="11" t="s">
        <v>123</v>
      </c>
      <c r="H11" s="11" t="s">
        <v>124</v>
      </c>
      <c r="I11" s="10" t="s">
        <v>59</v>
      </c>
      <c r="J11" s="11" t="s">
        <v>117</v>
      </c>
      <c r="K11" s="11" t="s">
        <v>125</v>
      </c>
      <c r="L11" s="9">
        <v>4</v>
      </c>
      <c r="M11" s="12">
        <v>59536</v>
      </c>
      <c r="N11" s="13">
        <v>8410</v>
      </c>
    </row>
    <row r="12" spans="1:14" ht="60" x14ac:dyDescent="0.25">
      <c r="A12" s="9">
        <v>5</v>
      </c>
      <c r="B12" s="10" t="s">
        <v>14</v>
      </c>
      <c r="C12" s="11" t="s">
        <v>128</v>
      </c>
      <c r="D12" s="11" t="s">
        <v>129</v>
      </c>
      <c r="E12" s="11" t="s">
        <v>130</v>
      </c>
      <c r="F12" s="11" t="s">
        <v>122</v>
      </c>
      <c r="G12" s="11" t="s">
        <v>123</v>
      </c>
      <c r="H12" s="11" t="s">
        <v>124</v>
      </c>
      <c r="I12" s="10" t="s">
        <v>59</v>
      </c>
      <c r="J12" s="11" t="s">
        <v>117</v>
      </c>
      <c r="K12" s="11" t="s">
        <v>125</v>
      </c>
      <c r="L12" s="9">
        <v>4</v>
      </c>
      <c r="M12" s="12">
        <v>59536</v>
      </c>
      <c r="N12" s="13">
        <v>8410</v>
      </c>
    </row>
    <row r="13" spans="1:14" ht="60" x14ac:dyDescent="0.25">
      <c r="A13" s="9">
        <v>6</v>
      </c>
      <c r="B13" s="10" t="s">
        <v>14</v>
      </c>
      <c r="C13" s="11" t="s">
        <v>131</v>
      </c>
      <c r="D13" s="11" t="s">
        <v>39</v>
      </c>
      <c r="E13" s="11" t="s">
        <v>130</v>
      </c>
      <c r="F13" s="11" t="s">
        <v>122</v>
      </c>
      <c r="G13" s="11" t="s">
        <v>123</v>
      </c>
      <c r="H13" s="11" t="s">
        <v>124</v>
      </c>
      <c r="I13" s="10" t="s">
        <v>59</v>
      </c>
      <c r="J13" s="11" t="s">
        <v>117</v>
      </c>
      <c r="K13" s="11" t="s">
        <v>125</v>
      </c>
      <c r="L13" s="9">
        <v>4</v>
      </c>
      <c r="M13" s="12">
        <v>59536</v>
      </c>
      <c r="N13" s="13">
        <v>8410</v>
      </c>
    </row>
    <row r="14" spans="1:14" x14ac:dyDescent="0.25">
      <c r="A14" s="6" t="s">
        <v>52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1">
        <f>SUM(M15:M19)</f>
        <v>297680</v>
      </c>
      <c r="N14" s="8"/>
    </row>
    <row r="15" spans="1:14" ht="60" x14ac:dyDescent="0.25">
      <c r="A15" s="9">
        <v>7</v>
      </c>
      <c r="B15" s="10" t="s">
        <v>52</v>
      </c>
      <c r="C15" s="11" t="s">
        <v>128</v>
      </c>
      <c r="D15" s="11" t="s">
        <v>129</v>
      </c>
      <c r="E15" s="11" t="s">
        <v>130</v>
      </c>
      <c r="F15" s="11" t="s">
        <v>132</v>
      </c>
      <c r="G15" s="11" t="s">
        <v>133</v>
      </c>
      <c r="H15" s="11" t="s">
        <v>124</v>
      </c>
      <c r="I15" s="10" t="s">
        <v>59</v>
      </c>
      <c r="J15" s="11" t="s">
        <v>117</v>
      </c>
      <c r="K15" s="11" t="s">
        <v>134</v>
      </c>
      <c r="L15" s="9">
        <v>4</v>
      </c>
      <c r="M15" s="12">
        <v>59536</v>
      </c>
      <c r="N15" s="13">
        <v>8410</v>
      </c>
    </row>
    <row r="16" spans="1:14" ht="60" x14ac:dyDescent="0.25">
      <c r="A16" s="9">
        <v>8</v>
      </c>
      <c r="B16" s="10" t="s">
        <v>52</v>
      </c>
      <c r="C16" s="11" t="s">
        <v>131</v>
      </c>
      <c r="D16" s="11" t="s">
        <v>39</v>
      </c>
      <c r="E16" s="11" t="s">
        <v>130</v>
      </c>
      <c r="F16" s="11" t="s">
        <v>132</v>
      </c>
      <c r="G16" s="11" t="s">
        <v>133</v>
      </c>
      <c r="H16" s="11" t="s">
        <v>124</v>
      </c>
      <c r="I16" s="10" t="s">
        <v>59</v>
      </c>
      <c r="J16" s="11" t="s">
        <v>117</v>
      </c>
      <c r="K16" s="11" t="s">
        <v>134</v>
      </c>
      <c r="L16" s="9">
        <v>4</v>
      </c>
      <c r="M16" s="12">
        <v>59536</v>
      </c>
      <c r="N16" s="13">
        <v>8410</v>
      </c>
    </row>
    <row r="17" spans="1:14" ht="60" x14ac:dyDescent="0.25">
      <c r="A17" s="9">
        <v>9</v>
      </c>
      <c r="B17" s="10" t="s">
        <v>52</v>
      </c>
      <c r="C17" s="11" t="s">
        <v>135</v>
      </c>
      <c r="D17" s="11" t="s">
        <v>127</v>
      </c>
      <c r="E17" s="11" t="s">
        <v>121</v>
      </c>
      <c r="F17" s="11" t="s">
        <v>132</v>
      </c>
      <c r="G17" s="11" t="s">
        <v>133</v>
      </c>
      <c r="H17" s="11" t="s">
        <v>124</v>
      </c>
      <c r="I17" s="10" t="s">
        <v>59</v>
      </c>
      <c r="J17" s="11" t="s">
        <v>117</v>
      </c>
      <c r="K17" s="11" t="s">
        <v>134</v>
      </c>
      <c r="L17" s="9">
        <v>4</v>
      </c>
      <c r="M17" s="12">
        <v>59536</v>
      </c>
      <c r="N17" s="13">
        <v>8410</v>
      </c>
    </row>
    <row r="18" spans="1:14" ht="60" x14ac:dyDescent="0.25">
      <c r="A18" s="9">
        <v>10</v>
      </c>
      <c r="B18" s="10" t="s">
        <v>52</v>
      </c>
      <c r="C18" s="11" t="s">
        <v>136</v>
      </c>
      <c r="D18" s="11" t="s">
        <v>137</v>
      </c>
      <c r="E18" s="11" t="s">
        <v>130</v>
      </c>
      <c r="F18" s="11" t="s">
        <v>132</v>
      </c>
      <c r="G18" s="11" t="s">
        <v>133</v>
      </c>
      <c r="H18" s="11" t="s">
        <v>124</v>
      </c>
      <c r="I18" s="10" t="s">
        <v>59</v>
      </c>
      <c r="J18" s="11" t="s">
        <v>117</v>
      </c>
      <c r="K18" s="11" t="s">
        <v>134</v>
      </c>
      <c r="L18" s="9">
        <v>4</v>
      </c>
      <c r="M18" s="12">
        <v>59536</v>
      </c>
      <c r="N18" s="13">
        <v>8410</v>
      </c>
    </row>
    <row r="19" spans="1:14" ht="60" x14ac:dyDescent="0.25">
      <c r="A19" s="9">
        <v>11</v>
      </c>
      <c r="B19" s="10" t="s">
        <v>52</v>
      </c>
      <c r="C19" s="11" t="s">
        <v>138</v>
      </c>
      <c r="D19" s="11" t="s">
        <v>37</v>
      </c>
      <c r="E19" s="11" t="s">
        <v>113</v>
      </c>
      <c r="F19" s="11" t="s">
        <v>132</v>
      </c>
      <c r="G19" s="11" t="s">
        <v>133</v>
      </c>
      <c r="H19" s="11" t="s">
        <v>124</v>
      </c>
      <c r="I19" s="10" t="s">
        <v>59</v>
      </c>
      <c r="J19" s="11" t="s">
        <v>117</v>
      </c>
      <c r="K19" s="11" t="s">
        <v>134</v>
      </c>
      <c r="L19" s="9">
        <v>4</v>
      </c>
      <c r="M19" s="12">
        <v>59536</v>
      </c>
      <c r="N19" s="13">
        <v>7110</v>
      </c>
    </row>
    <row r="20" spans="1:14" x14ac:dyDescent="0.25">
      <c r="A20" s="6" t="s">
        <v>26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1">
        <f>SUM(M21:M25)</f>
        <v>297680</v>
      </c>
      <c r="N20" s="8"/>
    </row>
    <row r="21" spans="1:14" ht="48" x14ac:dyDescent="0.25">
      <c r="A21" s="9">
        <v>12</v>
      </c>
      <c r="B21" s="10" t="s">
        <v>26</v>
      </c>
      <c r="C21" s="11" t="s">
        <v>119</v>
      </c>
      <c r="D21" s="11" t="s">
        <v>120</v>
      </c>
      <c r="E21" s="11" t="s">
        <v>121</v>
      </c>
      <c r="F21" s="11" t="s">
        <v>139</v>
      </c>
      <c r="G21" s="11" t="s">
        <v>140</v>
      </c>
      <c r="H21" s="11" t="s">
        <v>141</v>
      </c>
      <c r="I21" s="10" t="s">
        <v>59</v>
      </c>
      <c r="J21" s="11" t="s">
        <v>117</v>
      </c>
      <c r="K21" s="11" t="s">
        <v>142</v>
      </c>
      <c r="L21" s="9">
        <v>4</v>
      </c>
      <c r="M21" s="12">
        <v>59536</v>
      </c>
      <c r="N21" s="13">
        <v>8410</v>
      </c>
    </row>
    <row r="22" spans="1:14" ht="48" x14ac:dyDescent="0.25">
      <c r="A22" s="9">
        <v>13</v>
      </c>
      <c r="B22" s="10" t="s">
        <v>26</v>
      </c>
      <c r="C22" s="11" t="s">
        <v>112</v>
      </c>
      <c r="D22" s="11" t="s">
        <v>16</v>
      </c>
      <c r="E22" s="11" t="s">
        <v>113</v>
      </c>
      <c r="F22" s="11" t="s">
        <v>143</v>
      </c>
      <c r="G22" s="11" t="s">
        <v>140</v>
      </c>
      <c r="H22" s="11" t="s">
        <v>141</v>
      </c>
      <c r="I22" s="10" t="s">
        <v>59</v>
      </c>
      <c r="J22" s="11" t="s">
        <v>117</v>
      </c>
      <c r="K22" s="11" t="s">
        <v>142</v>
      </c>
      <c r="L22" s="9">
        <v>4</v>
      </c>
      <c r="M22" s="12">
        <v>59536</v>
      </c>
      <c r="N22" s="13">
        <v>7110</v>
      </c>
    </row>
    <row r="23" spans="1:14" ht="84" x14ac:dyDescent="0.25">
      <c r="A23" s="9">
        <v>14</v>
      </c>
      <c r="B23" s="10" t="s">
        <v>26</v>
      </c>
      <c r="C23" s="11" t="s">
        <v>144</v>
      </c>
      <c r="D23" s="11" t="s">
        <v>145</v>
      </c>
      <c r="E23" s="11" t="s">
        <v>121</v>
      </c>
      <c r="F23" s="11" t="s">
        <v>139</v>
      </c>
      <c r="G23" s="11" t="s">
        <v>140</v>
      </c>
      <c r="H23" s="11" t="s">
        <v>141</v>
      </c>
      <c r="I23" s="10" t="s">
        <v>59</v>
      </c>
      <c r="J23" s="11" t="s">
        <v>117</v>
      </c>
      <c r="K23" s="11" t="s">
        <v>142</v>
      </c>
      <c r="L23" s="9">
        <v>4</v>
      </c>
      <c r="M23" s="12">
        <v>59536</v>
      </c>
      <c r="N23" s="13">
        <v>8410</v>
      </c>
    </row>
    <row r="24" spans="1:14" ht="48" x14ac:dyDescent="0.25">
      <c r="A24" s="9">
        <v>15</v>
      </c>
      <c r="B24" s="10" t="s">
        <v>26</v>
      </c>
      <c r="C24" s="11" t="s">
        <v>131</v>
      </c>
      <c r="D24" s="11" t="s">
        <v>39</v>
      </c>
      <c r="E24" s="11" t="s">
        <v>130</v>
      </c>
      <c r="F24" s="11" t="s">
        <v>139</v>
      </c>
      <c r="G24" s="11" t="s">
        <v>140</v>
      </c>
      <c r="H24" s="11" t="s">
        <v>141</v>
      </c>
      <c r="I24" s="10" t="s">
        <v>59</v>
      </c>
      <c r="J24" s="11" t="s">
        <v>117</v>
      </c>
      <c r="K24" s="11" t="s">
        <v>142</v>
      </c>
      <c r="L24" s="9">
        <v>4</v>
      </c>
      <c r="M24" s="12">
        <v>59536</v>
      </c>
      <c r="N24" s="13">
        <v>8410</v>
      </c>
    </row>
    <row r="25" spans="1:14" ht="48" x14ac:dyDescent="0.25">
      <c r="A25" s="9">
        <v>16</v>
      </c>
      <c r="B25" s="10" t="s">
        <v>26</v>
      </c>
      <c r="C25" s="11" t="s">
        <v>138</v>
      </c>
      <c r="D25" s="11" t="s">
        <v>37</v>
      </c>
      <c r="E25" s="11" t="s">
        <v>113</v>
      </c>
      <c r="F25" s="11" t="s">
        <v>139</v>
      </c>
      <c r="G25" s="11" t="s">
        <v>140</v>
      </c>
      <c r="H25" s="11" t="s">
        <v>141</v>
      </c>
      <c r="I25" s="10" t="s">
        <v>59</v>
      </c>
      <c r="J25" s="11" t="s">
        <v>117</v>
      </c>
      <c r="K25" s="11" t="s">
        <v>142</v>
      </c>
      <c r="L25" s="9">
        <v>4</v>
      </c>
      <c r="M25" s="12">
        <v>59536</v>
      </c>
      <c r="N25" s="13">
        <v>7110</v>
      </c>
    </row>
    <row r="26" spans="1:14" x14ac:dyDescent="0.25">
      <c r="A26" s="6" t="s">
        <v>62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1">
        <f>SUM(M27:M28)</f>
        <v>134072</v>
      </c>
      <c r="N26" s="8"/>
    </row>
    <row r="27" spans="1:14" ht="96" x14ac:dyDescent="0.25">
      <c r="A27" s="9">
        <v>17</v>
      </c>
      <c r="B27" s="10" t="s">
        <v>62</v>
      </c>
      <c r="C27" s="11" t="s">
        <v>112</v>
      </c>
      <c r="D27" s="11" t="s">
        <v>16</v>
      </c>
      <c r="E27" s="11" t="s">
        <v>113</v>
      </c>
      <c r="F27" s="11" t="s">
        <v>146</v>
      </c>
      <c r="G27" s="11" t="s">
        <v>115</v>
      </c>
      <c r="H27" s="11" t="s">
        <v>147</v>
      </c>
      <c r="I27" s="10" t="s">
        <v>59</v>
      </c>
      <c r="J27" s="11" t="s">
        <v>117</v>
      </c>
      <c r="K27" s="11" t="s">
        <v>148</v>
      </c>
      <c r="L27" s="9">
        <v>4</v>
      </c>
      <c r="M27" s="12">
        <v>67036</v>
      </c>
      <c r="N27" s="13">
        <v>7110</v>
      </c>
    </row>
    <row r="28" spans="1:14" ht="84" x14ac:dyDescent="0.25">
      <c r="A28" s="9">
        <v>18</v>
      </c>
      <c r="B28" s="10" t="s">
        <v>62</v>
      </c>
      <c r="C28" s="11" t="s">
        <v>138</v>
      </c>
      <c r="D28" s="11" t="s">
        <v>37</v>
      </c>
      <c r="E28" s="11" t="s">
        <v>113</v>
      </c>
      <c r="F28" s="11" t="s">
        <v>146</v>
      </c>
      <c r="G28" s="11" t="s">
        <v>115</v>
      </c>
      <c r="H28" s="11" t="s">
        <v>147</v>
      </c>
      <c r="I28" s="10" t="s">
        <v>59</v>
      </c>
      <c r="J28" s="11" t="s">
        <v>117</v>
      </c>
      <c r="K28" s="11" t="s">
        <v>148</v>
      </c>
      <c r="L28" s="9">
        <v>4</v>
      </c>
      <c r="M28" s="12">
        <v>67036</v>
      </c>
      <c r="N28" s="13">
        <v>7110</v>
      </c>
    </row>
    <row r="29" spans="1:14" x14ac:dyDescent="0.25">
      <c r="A29" s="14" t="s">
        <v>40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1">
        <f>M26+M20+M14+M8+M6</f>
        <v>1094148</v>
      </c>
      <c r="N29" s="8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15" t="s">
        <v>41</v>
      </c>
      <c r="B32" s="15"/>
      <c r="C32" s="2"/>
      <c r="D32" s="2"/>
      <c r="E32" s="2"/>
      <c r="F32" s="2"/>
      <c r="G32" s="16" t="s">
        <v>149</v>
      </c>
      <c r="H32" s="16"/>
      <c r="I32" s="16"/>
      <c r="J32" s="2"/>
      <c r="K32" s="2"/>
      <c r="L32" s="2"/>
      <c r="M32" s="2"/>
      <c r="N32" s="2"/>
    </row>
    <row r="33" spans="1:14" x14ac:dyDescent="0.25">
      <c r="A33" s="2" t="s">
        <v>43</v>
      </c>
      <c r="B33" s="2"/>
      <c r="C33" s="17" t="s">
        <v>44</v>
      </c>
      <c r="D33" s="17"/>
      <c r="E33" s="2"/>
      <c r="F33" s="2"/>
      <c r="G33" s="17" t="s">
        <v>45</v>
      </c>
      <c r="H33" s="17"/>
      <c r="I33" s="17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15" t="s">
        <v>46</v>
      </c>
      <c r="B35" s="15"/>
      <c r="C35" s="2"/>
      <c r="D35" s="2"/>
      <c r="E35" s="2"/>
      <c r="F35" s="2"/>
      <c r="G35" s="16" t="s">
        <v>150</v>
      </c>
      <c r="H35" s="16"/>
      <c r="I35" s="16"/>
      <c r="J35" s="2"/>
      <c r="K35" s="2"/>
      <c r="L35" s="2"/>
      <c r="M35" s="2"/>
      <c r="N35" s="2"/>
    </row>
    <row r="36" spans="1:14" x14ac:dyDescent="0.25">
      <c r="A36" s="2" t="s">
        <v>48</v>
      </c>
      <c r="B36" s="2"/>
      <c r="C36" s="17" t="s">
        <v>44</v>
      </c>
      <c r="D36" s="17"/>
      <c r="E36" s="2"/>
      <c r="F36" s="2"/>
      <c r="G36" s="17" t="s">
        <v>45</v>
      </c>
      <c r="H36" s="17"/>
      <c r="I36" s="17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15" t="s">
        <v>49</v>
      </c>
      <c r="B38" s="1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17" t="s">
        <v>44</v>
      </c>
      <c r="D39" s="17"/>
      <c r="E39" s="2"/>
      <c r="F39" s="2"/>
      <c r="G39" s="17" t="s">
        <v>45</v>
      </c>
      <c r="H39" s="17"/>
      <c r="I39" s="17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</sheetData>
  <mergeCells count="18">
    <mergeCell ref="A35:B35"/>
    <mergeCell ref="G35:I35"/>
    <mergeCell ref="C36:D36"/>
    <mergeCell ref="G36:I36"/>
    <mergeCell ref="A38:B38"/>
    <mergeCell ref="C39:D39"/>
    <mergeCell ref="G39:I39"/>
    <mergeCell ref="A29:L29"/>
    <mergeCell ref="A32:B32"/>
    <mergeCell ref="G32:I32"/>
    <mergeCell ref="C33:D33"/>
    <mergeCell ref="G33:I33"/>
    <mergeCell ref="A3:M3"/>
    <mergeCell ref="A6:L6"/>
    <mergeCell ref="A8:L8"/>
    <mergeCell ref="A14:L14"/>
    <mergeCell ref="A20:L20"/>
    <mergeCell ref="A26:L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N17" sqref="N17"/>
    </sheetView>
  </sheetViews>
  <sheetFormatPr defaultColWidth="15.85546875" defaultRowHeight="12" x14ac:dyDescent="0.2"/>
  <cols>
    <col min="1" max="1" width="13" style="3" customWidth="1"/>
    <col min="2" max="2" width="12.28515625" style="3" bestFit="1" customWidth="1"/>
    <col min="3" max="4" width="9.5703125" style="3" bestFit="1" customWidth="1"/>
    <col min="5" max="5" width="15.5703125" style="3" bestFit="1" customWidth="1"/>
    <col min="6" max="6" width="15.140625" style="3" bestFit="1" customWidth="1"/>
    <col min="7" max="7" width="12" style="3" bestFit="1" customWidth="1"/>
    <col min="8" max="8" width="25.42578125" style="3" customWidth="1"/>
    <col min="9" max="9" width="15.85546875" style="3"/>
    <col min="10" max="10" width="15.5703125" style="3" bestFit="1" customWidth="1"/>
    <col min="11" max="11" width="10.85546875" style="3" bestFit="1" customWidth="1"/>
    <col min="12" max="12" width="14.5703125" style="3" bestFit="1" customWidth="1"/>
    <col min="13" max="13" width="8.140625" style="3" bestFit="1" customWidth="1"/>
    <col min="14" max="14" width="10.85546875" style="3" bestFit="1" customWidth="1"/>
    <col min="15" max="16384" width="15.85546875" style="3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1" t="s">
        <v>151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6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51</v>
      </c>
      <c r="J5" s="4" t="s">
        <v>9</v>
      </c>
      <c r="K5" s="4" t="s">
        <v>10</v>
      </c>
      <c r="L5" s="4" t="s">
        <v>11</v>
      </c>
      <c r="M5" s="5" t="s">
        <v>12</v>
      </c>
      <c r="N5" s="4" t="s">
        <v>13</v>
      </c>
    </row>
    <row r="6" spans="1:14" x14ac:dyDescent="0.2">
      <c r="A6" s="6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1">
        <f>M7</f>
        <v>66152</v>
      </c>
      <c r="N6" s="8"/>
    </row>
    <row r="7" spans="1:14" ht="60" x14ac:dyDescent="0.2">
      <c r="A7" s="9">
        <v>1</v>
      </c>
      <c r="B7" s="10" t="s">
        <v>14</v>
      </c>
      <c r="C7" s="11" t="s">
        <v>152</v>
      </c>
      <c r="D7" s="11" t="s">
        <v>153</v>
      </c>
      <c r="E7" s="11" t="s">
        <v>154</v>
      </c>
      <c r="F7" s="11" t="s">
        <v>155</v>
      </c>
      <c r="G7" s="11" t="s">
        <v>156</v>
      </c>
      <c r="H7" s="11" t="s">
        <v>157</v>
      </c>
      <c r="I7" s="10" t="s">
        <v>59</v>
      </c>
      <c r="J7" s="11" t="s">
        <v>158</v>
      </c>
      <c r="K7" s="11" t="s">
        <v>159</v>
      </c>
      <c r="L7" s="9">
        <v>3</v>
      </c>
      <c r="M7" s="12">
        <v>66152</v>
      </c>
      <c r="N7" s="13">
        <v>7110</v>
      </c>
    </row>
    <row r="8" spans="1:14" x14ac:dyDescent="0.2">
      <c r="A8" s="6" t="s">
        <v>52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1">
        <f>M9</f>
        <v>66152</v>
      </c>
      <c r="N8" s="8"/>
    </row>
    <row r="9" spans="1:14" ht="84" x14ac:dyDescent="0.2">
      <c r="A9" s="9">
        <v>2</v>
      </c>
      <c r="B9" s="10" t="s">
        <v>52</v>
      </c>
      <c r="C9" s="11" t="s">
        <v>152</v>
      </c>
      <c r="D9" s="11" t="s">
        <v>153</v>
      </c>
      <c r="E9" s="11" t="s">
        <v>154</v>
      </c>
      <c r="F9" s="11" t="s">
        <v>160</v>
      </c>
      <c r="G9" s="11" t="s">
        <v>156</v>
      </c>
      <c r="H9" s="11" t="s">
        <v>161</v>
      </c>
      <c r="I9" s="10" t="s">
        <v>59</v>
      </c>
      <c r="J9" s="11" t="s">
        <v>158</v>
      </c>
      <c r="K9" s="11" t="s">
        <v>162</v>
      </c>
      <c r="L9" s="9">
        <v>3</v>
      </c>
      <c r="M9" s="12">
        <v>66152</v>
      </c>
      <c r="N9" s="13">
        <v>7110</v>
      </c>
    </row>
    <row r="10" spans="1:14" x14ac:dyDescent="0.2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21">
        <f>M11</f>
        <v>50152</v>
      </c>
      <c r="N10" s="8"/>
    </row>
    <row r="11" spans="1:14" ht="84" x14ac:dyDescent="0.2">
      <c r="A11" s="9">
        <v>3</v>
      </c>
      <c r="B11" s="10" t="s">
        <v>26</v>
      </c>
      <c r="C11" s="11" t="s">
        <v>152</v>
      </c>
      <c r="D11" s="11" t="s">
        <v>153</v>
      </c>
      <c r="E11" s="11" t="s">
        <v>154</v>
      </c>
      <c r="F11" s="11" t="s">
        <v>163</v>
      </c>
      <c r="G11" s="11" t="s">
        <v>164</v>
      </c>
      <c r="H11" s="11" t="s">
        <v>165</v>
      </c>
      <c r="I11" s="10" t="s">
        <v>59</v>
      </c>
      <c r="J11" s="11" t="s">
        <v>166</v>
      </c>
      <c r="K11" s="11" t="s">
        <v>167</v>
      </c>
      <c r="L11" s="9">
        <v>3</v>
      </c>
      <c r="M11" s="12">
        <v>50152</v>
      </c>
      <c r="N11" s="13">
        <v>7110</v>
      </c>
    </row>
    <row r="12" spans="1:14" x14ac:dyDescent="0.2">
      <c r="A12" s="14" t="s">
        <v>40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1">
        <f>M6+M8+M10</f>
        <v>182456</v>
      </c>
      <c r="N12" s="8"/>
    </row>
    <row r="13" spans="1:1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">
      <c r="A15" s="15" t="s">
        <v>41</v>
      </c>
      <c r="B15" s="15"/>
      <c r="C15" s="2"/>
      <c r="D15" s="2"/>
      <c r="E15" s="2"/>
      <c r="F15" s="2"/>
      <c r="G15" s="16" t="s">
        <v>168</v>
      </c>
      <c r="H15" s="16"/>
      <c r="I15" s="16"/>
      <c r="J15" s="2"/>
      <c r="K15" s="2"/>
      <c r="L15" s="2"/>
      <c r="M15" s="2"/>
      <c r="N15" s="2"/>
    </row>
    <row r="16" spans="1:14" x14ac:dyDescent="0.2">
      <c r="A16" s="2" t="s">
        <v>43</v>
      </c>
      <c r="B16" s="2"/>
      <c r="C16" s="17" t="s">
        <v>44</v>
      </c>
      <c r="D16" s="17"/>
      <c r="E16" s="2"/>
      <c r="F16" s="2"/>
      <c r="G16" s="17" t="s">
        <v>45</v>
      </c>
      <c r="H16" s="17"/>
      <c r="I16" s="17"/>
      <c r="J16" s="2"/>
      <c r="K16" s="2"/>
      <c r="L16" s="2"/>
      <c r="M16" s="2"/>
      <c r="N16" s="2"/>
    </row>
    <row r="17" spans="1:1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15" t="s">
        <v>46</v>
      </c>
      <c r="B18" s="15"/>
      <c r="C18" s="2"/>
      <c r="D18" s="2"/>
      <c r="E18" s="2"/>
      <c r="F18" s="2"/>
      <c r="G18" s="16" t="s">
        <v>169</v>
      </c>
      <c r="H18" s="16"/>
      <c r="I18" s="16"/>
      <c r="J18" s="2"/>
      <c r="K18" s="2"/>
      <c r="L18" s="2"/>
      <c r="M18" s="2"/>
      <c r="N18" s="2"/>
    </row>
    <row r="19" spans="1:14" x14ac:dyDescent="0.2">
      <c r="A19" s="2" t="s">
        <v>48</v>
      </c>
      <c r="B19" s="2"/>
      <c r="C19" s="17" t="s">
        <v>44</v>
      </c>
      <c r="D19" s="17"/>
      <c r="E19" s="2"/>
      <c r="F19" s="2"/>
      <c r="G19" s="17" t="s">
        <v>45</v>
      </c>
      <c r="H19" s="17"/>
      <c r="I19" s="17"/>
      <c r="J19" s="2"/>
      <c r="K19" s="2"/>
      <c r="L19" s="2"/>
      <c r="M19" s="2"/>
      <c r="N19" s="2"/>
    </row>
    <row r="20" spans="1:1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15" t="s">
        <v>49</v>
      </c>
      <c r="B21" s="1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">
      <c r="A22" s="2"/>
      <c r="B22" s="2"/>
      <c r="C22" s="17" t="s">
        <v>44</v>
      </c>
      <c r="D22" s="17"/>
      <c r="E22" s="2"/>
      <c r="F22" s="2"/>
      <c r="G22" s="17" t="s">
        <v>45</v>
      </c>
      <c r="H22" s="17"/>
      <c r="I22" s="17"/>
      <c r="J22" s="2"/>
      <c r="K22" s="2"/>
      <c r="L22" s="2"/>
      <c r="M22" s="2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16">
    <mergeCell ref="A21:B21"/>
    <mergeCell ref="C22:D22"/>
    <mergeCell ref="G22:I22"/>
    <mergeCell ref="C16:D16"/>
    <mergeCell ref="G16:I16"/>
    <mergeCell ref="A18:B18"/>
    <mergeCell ref="G18:I18"/>
    <mergeCell ref="C19:D19"/>
    <mergeCell ref="G19:I19"/>
    <mergeCell ref="A3:M3"/>
    <mergeCell ref="A6:L6"/>
    <mergeCell ref="A8:L8"/>
    <mergeCell ref="A10:L10"/>
    <mergeCell ref="A12:L12"/>
    <mergeCell ref="A15:B15"/>
    <mergeCell ref="G15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Атырау</vt:lpstr>
      <vt:lpstr>ВК</vt:lpstr>
      <vt:lpstr>Караганды</vt:lpstr>
      <vt:lpstr>Мангистау</vt:lpstr>
      <vt:lpstr>Туркестан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2024-08-13T08:22:36Z</dcterms:modified>
</cp:coreProperties>
</file>